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<sst xmlns="http://schemas.openxmlformats.org/spreadsheetml/2006/main" count="73" uniqueCount="71">
  <si>
    <t>Lp.</t>
  </si>
  <si>
    <t>Wyszczególnienie</t>
  </si>
  <si>
    <t>Paragraf</t>
  </si>
  <si>
    <t>I</t>
  </si>
  <si>
    <t>Stan środków obrotowych na początku roku.</t>
  </si>
  <si>
    <t>Środki pieniężne</t>
  </si>
  <si>
    <t xml:space="preserve">Należności </t>
  </si>
  <si>
    <t>Zobowiązania</t>
  </si>
  <si>
    <t>II</t>
  </si>
  <si>
    <t>Przychody ogółem</t>
  </si>
  <si>
    <t>Wpływy za składowanie odpadów na terenie gminy,</t>
  </si>
  <si>
    <t>opłaty z tytułu usuwania drzew i krzewów,</t>
  </si>
  <si>
    <t>wpływy z opłat za gospodarcze korzystanie ze środowiska i dokonywania w nim zmian oraz szczególne korzystanie z wód i urządzeń wodnych,</t>
  </si>
  <si>
    <t>wpływy z przedsięwzięć organizowanych na rzecz ochrony środowiska i gospodarki wodnej, dobrowolne wpłaty zakładów pracy, dobrowolne wpłaty, zapisy i darowizny osób fizycznych i prawnych oraz świadczenia rzeczowe i środki pochodzące z fundacji.</t>
  </si>
  <si>
    <t>III</t>
  </si>
  <si>
    <t xml:space="preserve">Razem / I + II / suma bilansu </t>
  </si>
  <si>
    <t>IV</t>
  </si>
  <si>
    <t xml:space="preserve">Wydatki  ogółem </t>
  </si>
  <si>
    <t>Zakup  pomocy  naukowych, dydaktycznych, książek oraz oprogramowania komputerowego</t>
  </si>
  <si>
    <t xml:space="preserve">Zakup  usług  pozostałych </t>
  </si>
  <si>
    <t xml:space="preserve">Dotacje przekazane z funduszy celowych na realizację zadań bieżących dla jednostek sektora finansów publicznych </t>
  </si>
  <si>
    <t>Dofinansowanie koła pszczelarzy – zakup leków do pasiek</t>
  </si>
  <si>
    <t>Zielone szkoły i inne cele związane z edukacją ekologiczną</t>
  </si>
  <si>
    <t xml:space="preserve">Dotacje przekazane z funduszy celowych na realizację zadań bieżących dla jednostek niezaliczanych do sektora finansów publicznych </t>
  </si>
  <si>
    <t>2450</t>
  </si>
  <si>
    <t>Dofinansowanie różnych akcji edukacyjnych</t>
  </si>
  <si>
    <t>Szkolenia</t>
  </si>
  <si>
    <t xml:space="preserve">Dotacje z funduszy celowych na finansowanie lub dofinansowanie kosztów realizacji inwestycji i zakupów inwestycyjnych jednostek sektora finansów publicznych </t>
  </si>
  <si>
    <t>6260</t>
  </si>
  <si>
    <t xml:space="preserve">Dotacje z funduszy celowych na finansowanie lub dofinansowanie kosztów realizacji inwestycji i zakupów inwestycyjnych jednostek niezaliczanych do sektora finansów publicznych </t>
  </si>
  <si>
    <t>6270</t>
  </si>
  <si>
    <t>V</t>
  </si>
  <si>
    <t>Stan środków obrotowych na koniec roku / III - IV /</t>
  </si>
  <si>
    <t>W tym środki pieniężne</t>
  </si>
  <si>
    <t>VI</t>
  </si>
  <si>
    <t xml:space="preserve">Razem / IV + V / suma bilansowa </t>
  </si>
  <si>
    <t>Dofinansowanie utylizacja pokryć dachowych wykonanych z elementów zawierających azbest osób fizycznych</t>
  </si>
  <si>
    <t>Dofinansowanie modernizacji systemów ogrzewania osób fizycznych</t>
  </si>
  <si>
    <t>Różne formy edukacji ekologicznej</t>
  </si>
  <si>
    <t>Dział 900 – Gospodarka komunalna i ochrona środowiska</t>
  </si>
  <si>
    <t>Rozdział 90011 - Gminny Fundusz Ochrony Środowiska i Gospodarki Wodnej</t>
  </si>
  <si>
    <t>„Remonty i koserwacja rowów i innych urządzeń wodnych na terenie  miasta  i   gminy Nysa”</t>
  </si>
  <si>
    <t>Projekty, opracowania  dot. ochrony środowiska  / park, las komunalny, pozwolenia wodnoprawne, oraz inne dokumentacje</t>
  </si>
  <si>
    <t>Utylizacja odpadów</t>
  </si>
  <si>
    <t>Wynagrodzenie bezosobowe - umowy zlecenia</t>
  </si>
  <si>
    <t>Selektywna zbiórka odpadów</t>
  </si>
  <si>
    <t>Dofinansowanie innych wniosków z zakresu inwestycji proekologicznych w tym dofinanwoanie modernizacjo ogrzewania</t>
  </si>
  <si>
    <t>-</t>
  </si>
  <si>
    <t xml:space="preserve">Lkwidacja nielegalnych składowisk odpadów </t>
  </si>
  <si>
    <t>Wydatki inwestycyjne jednostek budżetowych</t>
  </si>
  <si>
    <t>Plan na 2009</t>
  </si>
  <si>
    <t>Zakup  materiałów  i  wyposażenia /kosze, pojemniki  do segregacji odpadów, drzewa i krzewy, dyspergenty i środki pianotwórcze  inne materiał itp../</t>
  </si>
  <si>
    <t>Pielęgnacja i wycinka drzewostanu, utrzymanie gminnych terenów zielonych w tym nasadzenia drzew i krzewów oraz utrzymanie gminnych terenów leśnych</t>
  </si>
  <si>
    <t>Zakup przenośnej motopompy pożarniczej</t>
  </si>
  <si>
    <t>Dofinansowanie utworzenia miejsc gromadzenia odpadów komunalnych</t>
  </si>
  <si>
    <t>Różne szkolenia</t>
  </si>
  <si>
    <t>Modernizacja ogrzewania w Wiejskim Domu Kultury w Złotogłowicach wraz z przyłączami</t>
  </si>
  <si>
    <t>Dotacja dla dla NOR Nysa na zadanie związane z melioracją agrotechniczna dna lasu w Skorochowie</t>
  </si>
  <si>
    <t>Dofinansowanie dla Koła Łowickiego "ŁOŚ" na zadanie związanie z odbudową populacji bażanta</t>
  </si>
  <si>
    <t>Modernizacja rowu melioracyjnego we wsi Iława wraz z dokumentacją</t>
  </si>
  <si>
    <t>Dofinansowanie zakupu worków i pojemników do selektywnej zbiórki odpadów</t>
  </si>
  <si>
    <t>Zwiększyć</t>
  </si>
  <si>
    <t>Zmniejszyć</t>
  </si>
  <si>
    <t>Plan na 2009 po zmianach</t>
  </si>
  <si>
    <t>zakup pojemników do selektywnej zbiórki odpadów</t>
  </si>
  <si>
    <t>Kary i grzywny osoby fizyczne</t>
  </si>
  <si>
    <t>Wydatki na zakupy inwestycyjne jednostek budżetowych</t>
  </si>
  <si>
    <t>Kary i grzywny osoby prawne</t>
  </si>
  <si>
    <t>Wpływy z różnych opłat – zgodnie z ustawą Prawo Ochrony Środowiska</t>
  </si>
  <si>
    <t>Zakup akcesoriów w tym programów i licencji</t>
  </si>
  <si>
    <t>Zakup oprogramowania do działań z zakresu edukacji ekologicznej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</si>
</sst>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.0"/>
    <numFmt numFmtId="171" formatCode="#,##0.00\ _z_ł"/>
    <numFmt numFmtId="172" formatCode="#,##0.0\ _z_ł"/>
    <numFmt numFmtId="173" formatCode="#,##0\ _z_ł"/>
    <numFmt numFmtId="174" formatCode="_-* #,##0.000\ _z_ł_-;\-* #,##0.000\ _z_ł_-;_-* &quot;-&quot;??\ _z_ł_-;_-@_-"/>
    <numFmt numFmtId="175" formatCode="_-* #,##0.0\ &quot;zł&quot;_-;\-* #,##0.0\ &quot;zł&quot;_-;_-* &quot;-&quot;??\ &quot;zł&quot;_-;_-@_-"/>
    <numFmt numFmtId="176" formatCode="_-* #,##0\ &quot;zł&quot;_-;\-* #,##0\ &quot;zł&quot;_-;_-* &quot;-&quot;??\ &quot;zł&quot;_-;_-@_-"/>
    <numFmt numFmtId="177" formatCode="_-* #,##0.0\ &quot;zł&quot;_-;\-* #,##0.0\ &quot;zł&quot;_-;_-* &quot;-&quot;\ &quot;zł&quot;_-;_-@_-"/>
    <numFmt numFmtId="178" formatCode="_-* #,##0.00\ &quot;zł&quot;_-;\-* #,##0.00\ &quot;zł&quot;_-;_-* &quot;-&quot;\ &quot;zł&quot;_-;_-@_-"/>
    <numFmt numFmtId="179" formatCode="_-* #,##0.000\ &quot;zł&quot;_-;\-* #,##0.000\ &quot;zł&quot;_-;_-* &quot;-&quot;\ &quot;zł&quot;_-;_-@_-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78" fontId="2" fillId="0" borderId="1" xfId="0" applyNumberFormat="1" applyFont="1" applyFill="1" applyBorder="1" applyAlignment="1">
      <alignment vertical="top"/>
    </xf>
    <xf numFmtId="178" fontId="2" fillId="0" borderId="9" xfId="0" applyNumberFormat="1" applyFont="1" applyFill="1" applyBorder="1" applyAlignment="1">
      <alignment vertical="top"/>
    </xf>
    <xf numFmtId="178" fontId="1" fillId="0" borderId="10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vertical="top"/>
    </xf>
    <xf numFmtId="178" fontId="2" fillId="0" borderId="10" xfId="0" applyNumberFormat="1" applyFont="1" applyBorder="1" applyAlignment="1">
      <alignment vertical="top"/>
    </xf>
    <xf numFmtId="178" fontId="2" fillId="0" borderId="9" xfId="0" applyNumberFormat="1" applyFont="1" applyBorder="1" applyAlignment="1">
      <alignment vertical="top"/>
    </xf>
    <xf numFmtId="178" fontId="2" fillId="0" borderId="11" xfId="0" applyNumberFormat="1" applyFont="1" applyFill="1" applyBorder="1" applyAlignment="1">
      <alignment vertical="top"/>
    </xf>
    <xf numFmtId="178" fontId="2" fillId="0" borderId="12" xfId="0" applyNumberFormat="1" applyFont="1" applyFill="1" applyBorder="1" applyAlignment="1">
      <alignment vertical="top"/>
    </xf>
    <xf numFmtId="178" fontId="2" fillId="0" borderId="13" xfId="0" applyNumberFormat="1" applyFont="1" applyFill="1" applyBorder="1" applyAlignment="1">
      <alignment vertical="top"/>
    </xf>
    <xf numFmtId="178" fontId="1" fillId="0" borderId="14" xfId="0" applyNumberFormat="1" applyFont="1" applyBorder="1" applyAlignment="1">
      <alignment vertical="top"/>
    </xf>
    <xf numFmtId="0" fontId="2" fillId="0" borderId="15" xfId="0" applyFont="1" applyFill="1" applyBorder="1" applyAlignment="1">
      <alignment horizontal="center" vertical="top" wrapText="1"/>
    </xf>
    <xf numFmtId="178" fontId="1" fillId="0" borderId="14" xfId="0" applyNumberFormat="1" applyFont="1" applyFill="1" applyBorder="1" applyAlignment="1">
      <alignment vertical="top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2" fillId="0" borderId="19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2" fillId="0" borderId="22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top" wrapText="1"/>
    </xf>
    <xf numFmtId="178" fontId="2" fillId="0" borderId="24" xfId="0" applyNumberFormat="1" applyFont="1" applyBorder="1" applyAlignment="1">
      <alignment vertical="top"/>
    </xf>
    <xf numFmtId="0" fontId="2" fillId="0" borderId="25" xfId="0" applyFont="1" applyFill="1" applyBorder="1" applyAlignment="1">
      <alignment horizontal="center" vertical="top" wrapText="1"/>
    </xf>
    <xf numFmtId="178" fontId="2" fillId="0" borderId="22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178" fontId="2" fillId="0" borderId="7" xfId="0" applyNumberFormat="1" applyFont="1" applyFill="1" applyBorder="1" applyAlignment="1">
      <alignment vertical="top"/>
    </xf>
    <xf numFmtId="178" fontId="1" fillId="0" borderId="2" xfId="0" applyNumberFormat="1" applyFont="1" applyFill="1" applyBorder="1" applyAlignment="1">
      <alignment vertical="top"/>
    </xf>
    <xf numFmtId="0" fontId="1" fillId="0" borderId="10" xfId="0" applyFont="1" applyBorder="1" applyAlignment="1">
      <alignment vertical="top" wrapText="1"/>
    </xf>
    <xf numFmtId="178" fontId="2" fillId="0" borderId="1" xfId="0" applyNumberFormat="1" applyFont="1" applyBorder="1" applyAlignment="1">
      <alignment vertical="top"/>
    </xf>
    <xf numFmtId="178" fontId="2" fillId="0" borderId="6" xfId="0" applyNumberFormat="1" applyFont="1" applyFill="1" applyBorder="1" applyAlignment="1">
      <alignment vertical="top"/>
    </xf>
    <xf numFmtId="178" fontId="2" fillId="0" borderId="6" xfId="0" applyNumberFormat="1" applyFont="1" applyBorder="1" applyAlignment="1">
      <alignment vertical="top"/>
    </xf>
    <xf numFmtId="178" fontId="2" fillId="0" borderId="4" xfId="0" applyNumberFormat="1" applyFont="1" applyFill="1" applyBorder="1" applyAlignment="1">
      <alignment vertical="top"/>
    </xf>
    <xf numFmtId="178" fontId="2" fillId="0" borderId="3" xfId="0" applyNumberFormat="1" applyFont="1" applyFill="1" applyBorder="1" applyAlignment="1">
      <alignment vertical="top"/>
    </xf>
    <xf numFmtId="178" fontId="2" fillId="0" borderId="26" xfId="0" applyNumberFormat="1" applyFont="1" applyFill="1" applyBorder="1" applyAlignment="1">
      <alignment vertical="top"/>
    </xf>
    <xf numFmtId="178" fontId="1" fillId="0" borderId="2" xfId="0" applyNumberFormat="1" applyFont="1" applyBorder="1" applyAlignment="1">
      <alignment vertical="top"/>
    </xf>
    <xf numFmtId="178" fontId="2" fillId="0" borderId="27" xfId="0" applyNumberFormat="1" applyFont="1" applyBorder="1" applyAlignment="1">
      <alignment vertical="top"/>
    </xf>
    <xf numFmtId="178" fontId="1" fillId="0" borderId="1" xfId="0" applyNumberFormat="1" applyFont="1" applyBorder="1" applyAlignment="1">
      <alignment horizontal="center" vertical="top"/>
    </xf>
    <xf numFmtId="178" fontId="1" fillId="0" borderId="28" xfId="0" applyNumberFormat="1" applyFont="1" applyBorder="1" applyAlignment="1">
      <alignment vertical="top"/>
    </xf>
    <xf numFmtId="178" fontId="1" fillId="0" borderId="25" xfId="0" applyNumberFormat="1" applyFont="1" applyBorder="1" applyAlignment="1">
      <alignment vertical="top"/>
    </xf>
    <xf numFmtId="178" fontId="1" fillId="0" borderId="29" xfId="0" applyNumberFormat="1" applyFont="1" applyBorder="1" applyAlignment="1">
      <alignment vertical="top"/>
    </xf>
    <xf numFmtId="178" fontId="2" fillId="0" borderId="20" xfId="0" applyNumberFormat="1" applyFont="1" applyFill="1" applyBorder="1" applyAlignment="1">
      <alignment vertical="top"/>
    </xf>
    <xf numFmtId="178" fontId="2" fillId="0" borderId="20" xfId="0" applyNumberFormat="1" applyFont="1" applyBorder="1" applyAlignment="1">
      <alignment vertical="top"/>
    </xf>
    <xf numFmtId="178" fontId="1" fillId="0" borderId="21" xfId="0" applyNumberFormat="1" applyFont="1" applyFill="1" applyBorder="1" applyAlignment="1">
      <alignment vertical="top"/>
    </xf>
    <xf numFmtId="178" fontId="2" fillId="0" borderId="22" xfId="0" applyNumberFormat="1" applyFont="1" applyFill="1" applyBorder="1" applyAlignment="1">
      <alignment vertical="top"/>
    </xf>
    <xf numFmtId="0" fontId="2" fillId="0" borderId="4" xfId="0" applyFont="1" applyFill="1" applyBorder="1" applyAlignment="1">
      <alignment wrapText="1"/>
    </xf>
    <xf numFmtId="178" fontId="2" fillId="0" borderId="27" xfId="0" applyNumberFormat="1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178" fontId="2" fillId="0" borderId="1" xfId="0" applyNumberFormat="1" applyFont="1" applyBorder="1" applyAlignment="1">
      <alignment horizontal="center" vertical="top"/>
    </xf>
    <xf numFmtId="178" fontId="2" fillId="0" borderId="0" xfId="0" applyNumberFormat="1" applyFont="1" applyBorder="1" applyAlignment="1">
      <alignment vertical="top"/>
    </xf>
    <xf numFmtId="178" fontId="2" fillId="0" borderId="2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178" fontId="2" fillId="0" borderId="3" xfId="0" applyNumberFormat="1" applyFont="1" applyBorder="1" applyAlignment="1">
      <alignment horizontal="center" vertical="top"/>
    </xf>
    <xf numFmtId="178" fontId="2" fillId="0" borderId="30" xfId="0" applyNumberFormat="1" applyFont="1" applyFill="1" applyBorder="1" applyAlignment="1">
      <alignment vertical="top"/>
    </xf>
    <xf numFmtId="0" fontId="2" fillId="0" borderId="5" xfId="0" applyFont="1" applyFill="1" applyBorder="1" applyAlignment="1">
      <alignment vertical="top" wrapText="1"/>
    </xf>
    <xf numFmtId="178" fontId="1" fillId="0" borderId="6" xfId="0" applyNumberFormat="1" applyFont="1" applyBorder="1" applyAlignment="1">
      <alignment vertical="top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178" fontId="2" fillId="0" borderId="31" xfId="0" applyNumberFormat="1" applyFont="1" applyBorder="1" applyAlignment="1">
      <alignment vertical="top"/>
    </xf>
    <xf numFmtId="178" fontId="2" fillId="0" borderId="2" xfId="0" applyNumberFormat="1" applyFont="1" applyBorder="1" applyAlignment="1">
      <alignment vertical="top"/>
    </xf>
    <xf numFmtId="178" fontId="2" fillId="0" borderId="3" xfId="0" applyNumberFormat="1" applyFont="1" applyBorder="1" applyAlignment="1">
      <alignment vertical="top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178" fontId="2" fillId="0" borderId="30" xfId="0" applyNumberFormat="1" applyFont="1" applyBorder="1" applyAlignment="1">
      <alignment vertical="top"/>
    </xf>
    <xf numFmtId="178" fontId="1" fillId="0" borderId="9" xfId="0" applyNumberFormat="1" applyFont="1" applyBorder="1" applyAlignment="1">
      <alignment vertical="top"/>
    </xf>
    <xf numFmtId="178" fontId="2" fillId="0" borderId="12" xfId="0" applyNumberFormat="1" applyFont="1" applyBorder="1" applyAlignment="1">
      <alignment vertical="top"/>
    </xf>
    <xf numFmtId="0" fontId="2" fillId="0" borderId="19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178" fontId="2" fillId="0" borderId="11" xfId="0" applyNumberFormat="1" applyFont="1" applyBorder="1" applyAlignment="1">
      <alignment vertical="top"/>
    </xf>
    <xf numFmtId="178" fontId="2" fillId="0" borderId="4" xfId="0" applyNumberFormat="1" applyFont="1" applyBorder="1" applyAlignment="1">
      <alignment vertical="top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78" fontId="2" fillId="0" borderId="32" xfId="0" applyNumberFormat="1" applyFont="1" applyBorder="1" applyAlignment="1">
      <alignment vertical="top"/>
    </xf>
    <xf numFmtId="0" fontId="2" fillId="0" borderId="33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vertical="top" wrapText="1"/>
    </xf>
    <xf numFmtId="0" fontId="2" fillId="0" borderId="39" xfId="0" applyFont="1" applyFill="1" applyBorder="1" applyAlignment="1">
      <alignment horizontal="center" vertical="top" wrapText="1"/>
    </xf>
    <xf numFmtId="178" fontId="2" fillId="0" borderId="37" xfId="0" applyNumberFormat="1" applyFont="1" applyFill="1" applyBorder="1" applyAlignment="1">
      <alignment vertical="top"/>
    </xf>
    <xf numFmtId="178" fontId="2" fillId="0" borderId="40" xfId="0" applyNumberFormat="1" applyFont="1" applyFill="1" applyBorder="1" applyAlignment="1">
      <alignment vertical="top"/>
    </xf>
    <xf numFmtId="0" fontId="1" fillId="0" borderId="24" xfId="0" applyFont="1" applyBorder="1" applyAlignment="1">
      <alignment vertical="top" wrapText="1"/>
    </xf>
    <xf numFmtId="178" fontId="1" fillId="0" borderId="23" xfId="0" applyNumberFormat="1" applyFont="1" applyFill="1" applyBorder="1" applyAlignment="1">
      <alignment vertical="top"/>
    </xf>
    <xf numFmtId="178" fontId="2" fillId="0" borderId="2" xfId="0" applyNumberFormat="1" applyFont="1" applyBorder="1" applyAlignment="1">
      <alignment horizontal="center" vertical="top"/>
    </xf>
    <xf numFmtId="178" fontId="2" fillId="0" borderId="14" xfId="0" applyNumberFormat="1" applyFont="1" applyBorder="1" applyAlignment="1">
      <alignment horizontal="center" vertical="top"/>
    </xf>
    <xf numFmtId="41" fontId="2" fillId="0" borderId="0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41" fontId="2" fillId="0" borderId="31" xfId="0" applyNumberFormat="1" applyFont="1" applyBorder="1" applyAlignment="1">
      <alignment horizontal="center" vertical="top" wrapText="1"/>
    </xf>
    <xf numFmtId="41" fontId="2" fillId="0" borderId="15" xfId="0" applyNumberFormat="1" applyFont="1" applyBorder="1" applyAlignment="1">
      <alignment horizontal="center" vertical="top" wrapText="1"/>
    </xf>
    <xf numFmtId="41" fontId="2" fillId="0" borderId="28" xfId="0" applyNumberFormat="1" applyFont="1" applyBorder="1" applyAlignment="1">
      <alignment horizontal="center" vertical="top" wrapText="1"/>
    </xf>
    <xf numFmtId="41" fontId="2" fillId="0" borderId="29" xfId="0" applyNumberFormat="1" applyFont="1" applyBorder="1" applyAlignment="1">
      <alignment horizontal="center" vertical="top" wrapText="1"/>
    </xf>
    <xf numFmtId="178" fontId="1" fillId="0" borderId="11" xfId="0" applyNumberFormat="1" applyFont="1" applyBorder="1" applyAlignment="1">
      <alignment vertical="top"/>
    </xf>
    <xf numFmtId="178" fontId="1" fillId="0" borderId="10" xfId="0" applyNumberFormat="1" applyFont="1" applyBorder="1" applyAlignment="1">
      <alignment vertical="top"/>
    </xf>
    <xf numFmtId="178" fontId="1" fillId="0" borderId="12" xfId="0" applyNumberFormat="1" applyFont="1" applyBorder="1" applyAlignment="1">
      <alignment vertical="top"/>
    </xf>
    <xf numFmtId="178" fontId="1" fillId="0" borderId="2" xfId="0" applyNumberFormat="1" applyFont="1" applyFill="1" applyBorder="1" applyAlignment="1">
      <alignment vertical="top"/>
    </xf>
    <xf numFmtId="178" fontId="1" fillId="0" borderId="27" xfId="0" applyNumberFormat="1" applyFont="1" applyFill="1" applyBorder="1" applyAlignment="1">
      <alignment vertical="top"/>
    </xf>
    <xf numFmtId="178" fontId="1" fillId="0" borderId="28" xfId="0" applyNumberFormat="1" applyFont="1" applyBorder="1" applyAlignment="1">
      <alignment vertical="top"/>
    </xf>
    <xf numFmtId="178" fontId="1" fillId="0" borderId="25" xfId="0" applyNumberFormat="1" applyFont="1" applyBorder="1" applyAlignment="1">
      <alignment vertical="top"/>
    </xf>
    <xf numFmtId="178" fontId="1" fillId="0" borderId="29" xfId="0" applyNumberFormat="1" applyFont="1" applyBorder="1" applyAlignment="1">
      <alignment vertical="top"/>
    </xf>
    <xf numFmtId="0" fontId="2" fillId="0" borderId="3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178" fontId="1" fillId="0" borderId="4" xfId="0" applyNumberFormat="1" applyFont="1" applyBorder="1" applyAlignment="1">
      <alignment vertical="top"/>
    </xf>
    <xf numFmtId="178" fontId="1" fillId="0" borderId="1" xfId="0" applyNumberFormat="1" applyFont="1" applyBorder="1" applyAlignment="1">
      <alignment vertical="top"/>
    </xf>
    <xf numFmtId="178" fontId="1" fillId="0" borderId="3" xfId="0" applyNumberFormat="1" applyFont="1" applyBorder="1" applyAlignment="1">
      <alignment vertical="top"/>
    </xf>
    <xf numFmtId="178" fontId="2" fillId="0" borderId="27" xfId="0" applyNumberFormat="1" applyFont="1" applyBorder="1" applyAlignment="1">
      <alignment horizontal="center" vertical="top"/>
    </xf>
    <xf numFmtId="178" fontId="1" fillId="0" borderId="26" xfId="0" applyNumberFormat="1" applyFont="1" applyBorder="1" applyAlignment="1">
      <alignment vertical="top"/>
    </xf>
    <xf numFmtId="178" fontId="1" fillId="0" borderId="2" xfId="0" applyNumberFormat="1" applyFont="1" applyBorder="1" applyAlignment="1">
      <alignment vertical="top"/>
    </xf>
    <xf numFmtId="178" fontId="1" fillId="0" borderId="27" xfId="0" applyNumberFormat="1" applyFont="1" applyBorder="1" applyAlignment="1">
      <alignment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tabSelected="1" workbookViewId="0" topLeftCell="A1">
      <selection activeCell="A20" sqref="A20"/>
    </sheetView>
  </sheetViews>
  <sheetFormatPr defaultColWidth="9.140625" defaultRowHeight="12.75"/>
  <cols>
    <col min="1" max="1" width="4.28125" style="2" customWidth="1"/>
    <col min="2" max="2" width="3.7109375" style="2" customWidth="1"/>
    <col min="3" max="3" width="53.140625" style="1" customWidth="1"/>
    <col min="4" max="4" width="9.421875" style="1" customWidth="1"/>
    <col min="5" max="8" width="14.57421875" style="1" customWidth="1"/>
    <col min="9" max="16384" width="9.140625" style="1" customWidth="1"/>
  </cols>
  <sheetData>
    <row r="1" spans="3:7" ht="25.5" customHeight="1">
      <c r="C1" s="3" t="s">
        <v>39</v>
      </c>
      <c r="E1" s="76"/>
      <c r="F1" s="76"/>
      <c r="G1" s="76"/>
    </row>
    <row r="2" spans="3:7" ht="13.5" customHeight="1">
      <c r="C2" s="3" t="s">
        <v>40</v>
      </c>
      <c r="E2" s="76"/>
      <c r="F2" s="127"/>
      <c r="G2" s="76"/>
    </row>
    <row r="3" spans="5:7" ht="12.75" customHeight="1">
      <c r="E3" s="76"/>
      <c r="F3" s="127"/>
      <c r="G3" s="76"/>
    </row>
    <row r="4" ht="20.25" customHeight="1" thickBot="1"/>
    <row r="5" spans="1:8" ht="13.5" customHeight="1">
      <c r="A5" s="114" t="s">
        <v>0</v>
      </c>
      <c r="B5" s="114"/>
      <c r="C5" s="114" t="s">
        <v>1</v>
      </c>
      <c r="D5" s="114" t="s">
        <v>2</v>
      </c>
      <c r="E5" s="132" t="s">
        <v>50</v>
      </c>
      <c r="F5" s="130" t="s">
        <v>62</v>
      </c>
      <c r="G5" s="130" t="s">
        <v>61</v>
      </c>
      <c r="H5" s="130" t="s">
        <v>63</v>
      </c>
    </row>
    <row r="6" spans="1:8" ht="13.5" thickBot="1">
      <c r="A6" s="115"/>
      <c r="B6" s="115"/>
      <c r="C6" s="115"/>
      <c r="D6" s="115"/>
      <c r="E6" s="133"/>
      <c r="F6" s="131"/>
      <c r="G6" s="131"/>
      <c r="H6" s="131"/>
    </row>
    <row r="7" spans="1:8" ht="13.5" thickBot="1">
      <c r="A7" s="23">
        <v>1</v>
      </c>
      <c r="B7" s="23">
        <v>2</v>
      </c>
      <c r="C7" s="23">
        <v>3</v>
      </c>
      <c r="D7" s="23">
        <v>4</v>
      </c>
      <c r="E7" s="100">
        <v>5</v>
      </c>
      <c r="F7" s="100">
        <v>6</v>
      </c>
      <c r="G7" s="100">
        <v>7</v>
      </c>
      <c r="H7" s="101">
        <v>8</v>
      </c>
    </row>
    <row r="8" spans="1:8" s="5" customFormat="1" ht="31.5" customHeight="1" thickBot="1">
      <c r="A8" s="142" t="s">
        <v>3</v>
      </c>
      <c r="B8" s="106"/>
      <c r="C8" s="14" t="s">
        <v>4</v>
      </c>
      <c r="D8" s="107"/>
      <c r="E8" s="21">
        <f>E9+E10-E11</f>
        <v>539117.6799999999</v>
      </c>
      <c r="F8" s="21"/>
      <c r="G8" s="21"/>
      <c r="H8" s="83">
        <f>H9+H10-H11</f>
        <v>539117.6799999999</v>
      </c>
    </row>
    <row r="9" spans="1:8" ht="15" customHeight="1">
      <c r="A9" s="144"/>
      <c r="B9" s="102">
        <v>1</v>
      </c>
      <c r="C9" s="103" t="s">
        <v>5</v>
      </c>
      <c r="D9" s="103"/>
      <c r="E9" s="104">
        <v>491100.48</v>
      </c>
      <c r="F9" s="104"/>
      <c r="G9" s="104"/>
      <c r="H9" s="105">
        <v>491100.48</v>
      </c>
    </row>
    <row r="10" spans="1:8" ht="12.75">
      <c r="A10" s="144"/>
      <c r="B10" s="46">
        <v>2</v>
      </c>
      <c r="C10" s="4" t="s">
        <v>6</v>
      </c>
      <c r="D10" s="4"/>
      <c r="E10" s="26">
        <v>49417.2</v>
      </c>
      <c r="F10" s="26"/>
      <c r="G10" s="26"/>
      <c r="H10" s="58">
        <v>49417.2</v>
      </c>
    </row>
    <row r="11" spans="1:8" ht="16.5" customHeight="1" thickBot="1">
      <c r="A11" s="143"/>
      <c r="B11" s="47">
        <v>3</v>
      </c>
      <c r="C11" s="16" t="s">
        <v>7</v>
      </c>
      <c r="D11" s="16"/>
      <c r="E11" s="97">
        <v>1400</v>
      </c>
      <c r="F11" s="97"/>
      <c r="G11" s="97"/>
      <c r="H11" s="92">
        <v>1400</v>
      </c>
    </row>
    <row r="12" spans="1:8" s="5" customFormat="1" ht="13.5" thickBot="1">
      <c r="A12" s="142" t="s">
        <v>8</v>
      </c>
      <c r="B12" s="41"/>
      <c r="C12" s="84" t="s">
        <v>9</v>
      </c>
      <c r="D12" s="15"/>
      <c r="E12" s="21">
        <f>E13+E18+E19</f>
        <v>1318729.91</v>
      </c>
      <c r="F12" s="73"/>
      <c r="G12" s="60"/>
      <c r="H12" s="83">
        <f>SUM(H13:H19)</f>
        <v>1318729.91</v>
      </c>
    </row>
    <row r="13" spans="1:8" ht="30" customHeight="1">
      <c r="A13" s="144"/>
      <c r="B13" s="98">
        <v>1</v>
      </c>
      <c r="C13" s="38" t="s">
        <v>68</v>
      </c>
      <c r="D13" s="116">
        <v>69</v>
      </c>
      <c r="E13" s="134">
        <v>1300000</v>
      </c>
      <c r="F13" s="31"/>
      <c r="G13" s="31"/>
      <c r="H13" s="146">
        <v>1300000</v>
      </c>
    </row>
    <row r="14" spans="1:8" ht="27" customHeight="1">
      <c r="A14" s="144"/>
      <c r="B14" s="98"/>
      <c r="C14" s="35" t="s">
        <v>10</v>
      </c>
      <c r="D14" s="116"/>
      <c r="E14" s="135"/>
      <c r="F14" s="31"/>
      <c r="G14" s="31"/>
      <c r="H14" s="147"/>
    </row>
    <row r="15" spans="1:8" ht="19.5" customHeight="1">
      <c r="A15" s="144"/>
      <c r="B15" s="98"/>
      <c r="C15" s="35" t="s">
        <v>11</v>
      </c>
      <c r="D15" s="116"/>
      <c r="E15" s="135"/>
      <c r="F15" s="31"/>
      <c r="G15" s="31"/>
      <c r="H15" s="147"/>
    </row>
    <row r="16" spans="1:8" ht="42" customHeight="1">
      <c r="A16" s="144"/>
      <c r="B16" s="98"/>
      <c r="C16" s="35" t="s">
        <v>12</v>
      </c>
      <c r="D16" s="116"/>
      <c r="E16" s="135"/>
      <c r="F16" s="31"/>
      <c r="G16" s="31"/>
      <c r="H16" s="147"/>
    </row>
    <row r="17" spans="1:8" ht="59.25" customHeight="1" thickBot="1">
      <c r="A17" s="144"/>
      <c r="B17" s="99"/>
      <c r="C17" s="36" t="s">
        <v>13</v>
      </c>
      <c r="D17" s="116"/>
      <c r="E17" s="136"/>
      <c r="F17" s="31"/>
      <c r="G17" s="31"/>
      <c r="H17" s="148"/>
    </row>
    <row r="18" spans="1:8" ht="18" customHeight="1" thickBot="1">
      <c r="A18" s="144"/>
      <c r="B18" s="45">
        <v>2</v>
      </c>
      <c r="C18" s="93" t="s">
        <v>65</v>
      </c>
      <c r="D18" s="94">
        <v>57</v>
      </c>
      <c r="E18" s="85">
        <v>17729.91</v>
      </c>
      <c r="F18" s="96"/>
      <c r="G18" s="60"/>
      <c r="H18" s="95">
        <v>17729.91</v>
      </c>
    </row>
    <row r="19" spans="1:8" ht="13.5" thickBot="1">
      <c r="A19" s="143"/>
      <c r="B19" s="44">
        <v>3</v>
      </c>
      <c r="C19" s="93" t="s">
        <v>67</v>
      </c>
      <c r="D19" s="94">
        <v>58</v>
      </c>
      <c r="E19" s="27">
        <v>1000</v>
      </c>
      <c r="F19" s="60"/>
      <c r="G19" s="71"/>
      <c r="H19" s="95">
        <v>1000</v>
      </c>
    </row>
    <row r="20" spans="1:8" s="5" customFormat="1" ht="23.25" customHeight="1" thickBot="1">
      <c r="A20" s="45" t="s">
        <v>14</v>
      </c>
      <c r="B20" s="45"/>
      <c r="C20" s="42" t="s">
        <v>15</v>
      </c>
      <c r="D20" s="12"/>
      <c r="E20" s="28">
        <f>E12+E8</f>
        <v>1857847.5899999999</v>
      </c>
      <c r="F20" s="28"/>
      <c r="G20" s="28"/>
      <c r="H20" s="61">
        <f>H8+H12</f>
        <v>1857847.5899999999</v>
      </c>
    </row>
    <row r="21" spans="1:8" s="5" customFormat="1" ht="24.75" customHeight="1" thickBot="1">
      <c r="A21" s="144" t="s">
        <v>16</v>
      </c>
      <c r="B21" s="32"/>
      <c r="C21" s="43" t="s">
        <v>17</v>
      </c>
      <c r="D21" s="11"/>
      <c r="E21" s="29">
        <f>E22+E23+E24+E25+E37+E42+E45+E51+E53+E33+E50</f>
        <v>1808429.91</v>
      </c>
      <c r="F21" s="29"/>
      <c r="G21" s="29"/>
      <c r="H21" s="62">
        <f>H22+H23+H24+H25+H37+H42+H45+H51+H53+H33+H49+H36</f>
        <v>1808429.91</v>
      </c>
    </row>
    <row r="22" spans="1:8" s="5" customFormat="1" ht="18" customHeight="1" thickBot="1">
      <c r="A22" s="144"/>
      <c r="B22" s="13">
        <v>1</v>
      </c>
      <c r="C22" s="14" t="s">
        <v>44</v>
      </c>
      <c r="D22" s="15">
        <v>4170</v>
      </c>
      <c r="E22" s="21">
        <v>3000</v>
      </c>
      <c r="F22" s="73"/>
      <c r="G22" s="70"/>
      <c r="H22" s="59">
        <v>3000</v>
      </c>
    </row>
    <row r="23" spans="1:8" s="5" customFormat="1" ht="41.25" customHeight="1" thickBot="1">
      <c r="A23" s="144"/>
      <c r="B23" s="13">
        <v>2</v>
      </c>
      <c r="C23" s="14" t="s">
        <v>51</v>
      </c>
      <c r="D23" s="15">
        <v>4210</v>
      </c>
      <c r="E23" s="21">
        <v>250000</v>
      </c>
      <c r="F23" s="73">
        <v>3000</v>
      </c>
      <c r="G23" s="73"/>
      <c r="H23" s="59">
        <v>247000</v>
      </c>
    </row>
    <row r="24" spans="1:8" s="5" customFormat="1" ht="36.75" customHeight="1" thickBot="1">
      <c r="A24" s="144"/>
      <c r="B24" s="13">
        <v>3</v>
      </c>
      <c r="C24" s="14" t="s">
        <v>18</v>
      </c>
      <c r="D24" s="15">
        <v>4240</v>
      </c>
      <c r="E24" s="21">
        <v>5000</v>
      </c>
      <c r="F24" s="73"/>
      <c r="G24" s="70"/>
      <c r="H24" s="59">
        <v>5000</v>
      </c>
    </row>
    <row r="25" spans="1:8" s="5" customFormat="1" ht="18.75" customHeight="1" thickBot="1">
      <c r="A25" s="144"/>
      <c r="B25" s="142">
        <v>4</v>
      </c>
      <c r="C25" s="39" t="s">
        <v>19</v>
      </c>
      <c r="D25" s="45">
        <v>4300</v>
      </c>
      <c r="E25" s="30">
        <f>SUM(E26:E32)</f>
        <v>783727</v>
      </c>
      <c r="F25" s="73"/>
      <c r="G25" s="30"/>
      <c r="H25" s="63">
        <f>SUM(H26:H32)</f>
        <v>783727</v>
      </c>
    </row>
    <row r="26" spans="1:8" ht="32.25" customHeight="1">
      <c r="A26" s="144"/>
      <c r="B26" s="144"/>
      <c r="C26" s="34" t="s">
        <v>41</v>
      </c>
      <c r="D26" s="117"/>
      <c r="E26" s="139">
        <v>783727</v>
      </c>
      <c r="F26" s="67"/>
      <c r="G26" s="67"/>
      <c r="H26" s="150">
        <v>783727</v>
      </c>
    </row>
    <row r="27" spans="1:8" ht="43.5" customHeight="1">
      <c r="A27" s="144"/>
      <c r="B27" s="144"/>
      <c r="C27" s="35" t="s">
        <v>52</v>
      </c>
      <c r="D27" s="128"/>
      <c r="E27" s="140"/>
      <c r="F27" s="68"/>
      <c r="G27" s="68"/>
      <c r="H27" s="151"/>
    </row>
    <row r="28" spans="1:8" ht="43.5" customHeight="1">
      <c r="A28" s="144"/>
      <c r="B28" s="144"/>
      <c r="C28" s="35" t="s">
        <v>42</v>
      </c>
      <c r="D28" s="128"/>
      <c r="E28" s="140"/>
      <c r="F28" s="68"/>
      <c r="G28" s="68"/>
      <c r="H28" s="151"/>
    </row>
    <row r="29" spans="1:8" ht="18.75" customHeight="1">
      <c r="A29" s="144"/>
      <c r="B29" s="144"/>
      <c r="C29" s="35" t="s">
        <v>43</v>
      </c>
      <c r="D29" s="128"/>
      <c r="E29" s="140"/>
      <c r="F29" s="68"/>
      <c r="G29" s="68"/>
      <c r="H29" s="151"/>
    </row>
    <row r="30" spans="1:8" ht="18.75" customHeight="1">
      <c r="A30" s="144"/>
      <c r="B30" s="144"/>
      <c r="C30" s="35" t="s">
        <v>45</v>
      </c>
      <c r="D30" s="128"/>
      <c r="E30" s="140"/>
      <c r="F30" s="68"/>
      <c r="G30" s="68"/>
      <c r="H30" s="151"/>
    </row>
    <row r="31" spans="1:8" ht="18.75" customHeight="1">
      <c r="A31" s="144"/>
      <c r="B31" s="144"/>
      <c r="C31" s="35" t="s">
        <v>48</v>
      </c>
      <c r="D31" s="128"/>
      <c r="E31" s="140"/>
      <c r="F31" s="68"/>
      <c r="G31" s="68"/>
      <c r="H31" s="151"/>
    </row>
    <row r="32" spans="1:8" ht="18" customHeight="1" thickBot="1">
      <c r="A32" s="144"/>
      <c r="B32" s="143"/>
      <c r="C32" s="36" t="s">
        <v>38</v>
      </c>
      <c r="D32" s="129"/>
      <c r="E32" s="141"/>
      <c r="F32" s="69"/>
      <c r="G32" s="69"/>
      <c r="H32" s="152"/>
    </row>
    <row r="33" spans="1:8" ht="18" customHeight="1" thickBot="1">
      <c r="A33" s="144"/>
      <c r="B33" s="37">
        <v>5</v>
      </c>
      <c r="C33" s="49" t="s">
        <v>26</v>
      </c>
      <c r="D33" s="50">
        <v>4700</v>
      </c>
      <c r="E33" s="51">
        <f>SUM(E34)</f>
        <v>6000</v>
      </c>
      <c r="F33" s="53"/>
      <c r="G33" s="51"/>
      <c r="H33" s="65">
        <f>SUM(H34)</f>
        <v>6000</v>
      </c>
    </row>
    <row r="34" spans="1:8" ht="18" customHeight="1" thickBot="1">
      <c r="A34" s="144"/>
      <c r="B34" s="52"/>
      <c r="C34" s="88" t="s">
        <v>55</v>
      </c>
      <c r="D34" s="89"/>
      <c r="E34" s="79">
        <v>6000</v>
      </c>
      <c r="F34" s="90"/>
      <c r="G34" s="79"/>
      <c r="H34" s="91">
        <v>6000</v>
      </c>
    </row>
    <row r="35" spans="1:8" ht="18" customHeight="1" thickBot="1">
      <c r="A35" s="144"/>
      <c r="B35" s="142">
        <v>6</v>
      </c>
      <c r="C35" s="49" t="s">
        <v>69</v>
      </c>
      <c r="D35" s="44">
        <v>4750</v>
      </c>
      <c r="E35" s="53"/>
      <c r="F35" s="90"/>
      <c r="G35" s="53">
        <v>3000</v>
      </c>
      <c r="H35" s="53">
        <v>3000</v>
      </c>
    </row>
    <row r="36" spans="1:8" ht="18" customHeight="1">
      <c r="A36" s="144"/>
      <c r="B36" s="144"/>
      <c r="C36" s="40" t="s">
        <v>70</v>
      </c>
      <c r="D36" s="108"/>
      <c r="E36" s="91"/>
      <c r="F36" s="109"/>
      <c r="G36" s="79">
        <v>3000</v>
      </c>
      <c r="H36" s="91">
        <v>3000</v>
      </c>
    </row>
    <row r="37" spans="1:8" s="5" customFormat="1" ht="42" customHeight="1" thickBot="1">
      <c r="A37" s="144"/>
      <c r="B37" s="110">
        <v>7</v>
      </c>
      <c r="C37" s="119" t="s">
        <v>20</v>
      </c>
      <c r="D37" s="120">
        <v>2440</v>
      </c>
      <c r="E37" s="121">
        <f>SUM(E38:E41)</f>
        <v>40000</v>
      </c>
      <c r="F37" s="121"/>
      <c r="G37" s="121"/>
      <c r="H37" s="122">
        <f>SUM(H38:H41)</f>
        <v>40000</v>
      </c>
    </row>
    <row r="38" spans="1:8" ht="28.5" customHeight="1">
      <c r="A38" s="144"/>
      <c r="B38" s="144"/>
      <c r="C38" s="38" t="s">
        <v>21</v>
      </c>
      <c r="D38" s="128"/>
      <c r="E38" s="137">
        <v>40000</v>
      </c>
      <c r="F38" s="72"/>
      <c r="G38" s="72"/>
      <c r="H38" s="137">
        <v>40000</v>
      </c>
    </row>
    <row r="39" spans="1:8" ht="28.5" customHeight="1">
      <c r="A39" s="144"/>
      <c r="B39" s="144"/>
      <c r="C39" s="36" t="s">
        <v>22</v>
      </c>
      <c r="D39" s="128"/>
      <c r="E39" s="137"/>
      <c r="F39" s="72"/>
      <c r="G39" s="72"/>
      <c r="H39" s="137"/>
    </row>
    <row r="40" spans="1:8" ht="37.5" customHeight="1">
      <c r="A40" s="144"/>
      <c r="B40" s="144"/>
      <c r="C40" s="57" t="s">
        <v>57</v>
      </c>
      <c r="D40" s="128"/>
      <c r="E40" s="137"/>
      <c r="F40" s="56"/>
      <c r="G40" s="56"/>
      <c r="H40" s="137"/>
    </row>
    <row r="41" spans="1:8" ht="39.75" customHeight="1" thickBot="1">
      <c r="A41" s="144"/>
      <c r="B41" s="143"/>
      <c r="C41" s="123" t="s">
        <v>58</v>
      </c>
      <c r="D41" s="129"/>
      <c r="E41" s="138"/>
      <c r="F41" s="124"/>
      <c r="G41" s="124"/>
      <c r="H41" s="138"/>
    </row>
    <row r="42" spans="1:8" s="5" customFormat="1" ht="45.75" customHeight="1" thickBot="1">
      <c r="A42" s="144"/>
      <c r="B42" s="142">
        <v>8</v>
      </c>
      <c r="C42" s="86" t="s">
        <v>23</v>
      </c>
      <c r="D42" s="87" t="s">
        <v>24</v>
      </c>
      <c r="E42" s="73">
        <f>E44+E43</f>
        <v>205000</v>
      </c>
      <c r="F42" s="73"/>
      <c r="G42" s="73"/>
      <c r="H42" s="83">
        <f>H43+H44</f>
        <v>205000</v>
      </c>
    </row>
    <row r="43" spans="1:8" s="5" customFormat="1" ht="45.75" customHeight="1">
      <c r="A43" s="144"/>
      <c r="B43" s="111"/>
      <c r="C43" s="74" t="s">
        <v>60</v>
      </c>
      <c r="D43" s="12"/>
      <c r="E43" s="61">
        <v>200000</v>
      </c>
      <c r="F43" s="61"/>
      <c r="G43" s="61"/>
      <c r="H43" s="61">
        <v>200000</v>
      </c>
    </row>
    <row r="44" spans="1:8" ht="19.5" customHeight="1" thickBot="1">
      <c r="A44" s="144"/>
      <c r="B44" s="143"/>
      <c r="C44" s="40" t="s">
        <v>25</v>
      </c>
      <c r="D44" s="10"/>
      <c r="E44" s="31">
        <v>5000</v>
      </c>
      <c r="F44" s="31"/>
      <c r="G44" s="31"/>
      <c r="H44" s="64">
        <v>5000</v>
      </c>
    </row>
    <row r="45" spans="1:8" ht="19.5" customHeight="1" thickBot="1">
      <c r="A45" s="144"/>
      <c r="B45" s="142">
        <v>9</v>
      </c>
      <c r="C45" s="17" t="s">
        <v>49</v>
      </c>
      <c r="D45" s="19">
        <v>6050</v>
      </c>
      <c r="E45" s="27">
        <f>SUM(E46:E48)</f>
        <v>210000</v>
      </c>
      <c r="F45" s="53"/>
      <c r="G45" s="71"/>
      <c r="H45" s="60">
        <f>SUM(H46)</f>
        <v>210000</v>
      </c>
    </row>
    <row r="46" spans="1:8" ht="29.25" customHeight="1">
      <c r="A46" s="144"/>
      <c r="B46" s="144"/>
      <c r="C46" s="18" t="s">
        <v>59</v>
      </c>
      <c r="D46" s="116"/>
      <c r="E46" s="125">
        <v>210000</v>
      </c>
      <c r="F46" s="125"/>
      <c r="G46" s="126"/>
      <c r="H46" s="125">
        <v>210000</v>
      </c>
    </row>
    <row r="47" spans="1:8" ht="29.25" customHeight="1">
      <c r="A47" s="144"/>
      <c r="B47" s="111"/>
      <c r="C47" s="4" t="s">
        <v>56</v>
      </c>
      <c r="D47" s="116"/>
      <c r="E47" s="125"/>
      <c r="F47" s="125"/>
      <c r="G47" s="126"/>
      <c r="H47" s="125"/>
    </row>
    <row r="48" spans="1:8" ht="27" customHeight="1" thickBot="1">
      <c r="A48" s="144"/>
      <c r="B48" s="143"/>
      <c r="C48" s="16" t="s">
        <v>64</v>
      </c>
      <c r="D48" s="116"/>
      <c r="E48" s="125"/>
      <c r="F48" s="125"/>
      <c r="G48" s="126"/>
      <c r="H48" s="149"/>
    </row>
    <row r="49" spans="1:8" ht="27" customHeight="1" thickBot="1">
      <c r="A49" s="144"/>
      <c r="B49" s="118">
        <v>10</v>
      </c>
      <c r="C49" s="54" t="s">
        <v>66</v>
      </c>
      <c r="D49" s="77">
        <v>6060</v>
      </c>
      <c r="E49" s="75">
        <f>SUM(E50)</f>
        <v>50000</v>
      </c>
      <c r="F49" s="78"/>
      <c r="G49" s="78"/>
      <c r="H49" s="75">
        <v>50000</v>
      </c>
    </row>
    <row r="50" spans="1:8" ht="32.25" customHeight="1" thickBot="1">
      <c r="A50" s="144"/>
      <c r="B50" s="145"/>
      <c r="C50" s="16" t="s">
        <v>64</v>
      </c>
      <c r="D50" s="81"/>
      <c r="E50" s="82">
        <v>50000</v>
      </c>
      <c r="F50" s="82"/>
      <c r="G50" s="82"/>
      <c r="H50" s="80">
        <v>50000</v>
      </c>
    </row>
    <row r="51" spans="1:8" s="5" customFormat="1" ht="43.5" customHeight="1" thickBot="1">
      <c r="A51" s="144"/>
      <c r="B51" s="142">
        <v>11</v>
      </c>
      <c r="C51" s="41" t="s">
        <v>27</v>
      </c>
      <c r="D51" s="45" t="s">
        <v>28</v>
      </c>
      <c r="E51" s="70">
        <v>15000</v>
      </c>
      <c r="F51" s="73"/>
      <c r="G51" s="70"/>
      <c r="H51" s="83">
        <v>15000</v>
      </c>
    </row>
    <row r="52" spans="1:8" s="5" customFormat="1" ht="26.25" customHeight="1" thickBot="1">
      <c r="A52" s="144"/>
      <c r="B52" s="143"/>
      <c r="C52" s="36" t="s">
        <v>53</v>
      </c>
      <c r="D52" s="24"/>
      <c r="E52" s="33">
        <v>15000</v>
      </c>
      <c r="F52" s="33"/>
      <c r="G52" s="33"/>
      <c r="H52" s="56">
        <v>15000</v>
      </c>
    </row>
    <row r="53" spans="1:8" s="5" customFormat="1" ht="54.75" customHeight="1" thickBot="1">
      <c r="A53" s="144"/>
      <c r="B53" s="142">
        <v>12</v>
      </c>
      <c r="C53" s="84" t="s">
        <v>29</v>
      </c>
      <c r="D53" s="15" t="s">
        <v>30</v>
      </c>
      <c r="E53" s="21">
        <f>SUM(E54)</f>
        <v>240702.91</v>
      </c>
      <c r="F53" s="55"/>
      <c r="G53" s="85"/>
      <c r="H53" s="83">
        <f>SUM(H54)</f>
        <v>240702.91</v>
      </c>
    </row>
    <row r="54" spans="1:8" ht="31.5" customHeight="1">
      <c r="A54" s="144"/>
      <c r="B54" s="144"/>
      <c r="C54" s="38" t="s">
        <v>37</v>
      </c>
      <c r="D54" s="116"/>
      <c r="E54" s="134">
        <v>240702.91</v>
      </c>
      <c r="F54" s="31"/>
      <c r="G54" s="31"/>
      <c r="H54" s="146">
        <v>240702.91</v>
      </c>
    </row>
    <row r="55" spans="1:8" ht="31.5" customHeight="1">
      <c r="A55" s="144"/>
      <c r="B55" s="144"/>
      <c r="C55" s="38" t="s">
        <v>54</v>
      </c>
      <c r="D55" s="116"/>
      <c r="E55" s="134"/>
      <c r="F55" s="31"/>
      <c r="G55" s="31"/>
      <c r="H55" s="146"/>
    </row>
    <row r="56" spans="1:8" ht="41.25" customHeight="1">
      <c r="A56" s="144"/>
      <c r="B56" s="144"/>
      <c r="C56" s="35" t="s">
        <v>36</v>
      </c>
      <c r="D56" s="116"/>
      <c r="E56" s="135"/>
      <c r="F56" s="31"/>
      <c r="G56" s="31"/>
      <c r="H56" s="147"/>
    </row>
    <row r="57" spans="1:8" ht="42.75" customHeight="1" thickBot="1">
      <c r="A57" s="143"/>
      <c r="B57" s="143"/>
      <c r="C57" s="36" t="s">
        <v>46</v>
      </c>
      <c r="D57" s="116"/>
      <c r="E57" s="136"/>
      <c r="F57" s="31"/>
      <c r="G57" s="31"/>
      <c r="H57" s="148"/>
    </row>
    <row r="58" spans="1:8" s="5" customFormat="1" ht="25.5" customHeight="1">
      <c r="A58" s="142" t="s">
        <v>31</v>
      </c>
      <c r="B58" s="112"/>
      <c r="C58" s="8" t="s">
        <v>32</v>
      </c>
      <c r="D58" s="6"/>
      <c r="E58" s="25">
        <f>E20-E21</f>
        <v>49417.679999999935</v>
      </c>
      <c r="F58" s="25"/>
      <c r="G58" s="25"/>
      <c r="H58" s="20">
        <f>H20-H21</f>
        <v>49417.679999999935</v>
      </c>
    </row>
    <row r="59" spans="1:8" ht="16.5" customHeight="1" thickBot="1">
      <c r="A59" s="143"/>
      <c r="B59" s="113"/>
      <c r="C59" s="9" t="s">
        <v>33</v>
      </c>
      <c r="D59" s="4"/>
      <c r="E59" s="22" t="s">
        <v>47</v>
      </c>
      <c r="F59" s="22"/>
      <c r="G59" s="22"/>
      <c r="H59" s="66" t="s">
        <v>47</v>
      </c>
    </row>
    <row r="60" spans="1:8" s="5" customFormat="1" ht="19.5" customHeight="1" thickBot="1">
      <c r="A60" s="45" t="s">
        <v>34</v>
      </c>
      <c r="B60" s="48"/>
      <c r="C60" s="7" t="s">
        <v>35</v>
      </c>
      <c r="D60" s="6"/>
      <c r="E60" s="25">
        <f>E58+E21</f>
        <v>1857847.5899999999</v>
      </c>
      <c r="F60" s="25"/>
      <c r="G60" s="25"/>
      <c r="H60" s="20">
        <f>H58+H21</f>
        <v>1857847.5899999999</v>
      </c>
    </row>
    <row r="69" ht="12.75">
      <c r="G69" s="76"/>
    </row>
    <row r="70" ht="12.75">
      <c r="G70" s="76"/>
    </row>
    <row r="71" ht="12.75">
      <c r="G71" s="76"/>
    </row>
    <row r="72" ht="12.75">
      <c r="G72" s="76"/>
    </row>
    <row r="73" ht="12.75">
      <c r="G73" s="76"/>
    </row>
    <row r="74" ht="12.75">
      <c r="G74" s="76"/>
    </row>
    <row r="75" ht="12.75">
      <c r="G75" s="76"/>
    </row>
    <row r="76" ht="12.75">
      <c r="G76" s="76"/>
    </row>
    <row r="77" ht="12.75">
      <c r="G77" s="76"/>
    </row>
  </sheetData>
  <mergeCells count="39">
    <mergeCell ref="H54:H57"/>
    <mergeCell ref="H46:H48"/>
    <mergeCell ref="H5:H6"/>
    <mergeCell ref="H13:H17"/>
    <mergeCell ref="H26:H32"/>
    <mergeCell ref="H38:H41"/>
    <mergeCell ref="A8:A11"/>
    <mergeCell ref="A12:A19"/>
    <mergeCell ref="D46:D48"/>
    <mergeCell ref="E54:E57"/>
    <mergeCell ref="D54:D57"/>
    <mergeCell ref="D13:D17"/>
    <mergeCell ref="D26:D32"/>
    <mergeCell ref="E46:E48"/>
    <mergeCell ref="B49:B50"/>
    <mergeCell ref="A5:A6"/>
    <mergeCell ref="D5:D6"/>
    <mergeCell ref="B5:B6"/>
    <mergeCell ref="C5:C6"/>
    <mergeCell ref="A58:A59"/>
    <mergeCell ref="B25:B32"/>
    <mergeCell ref="B37:B41"/>
    <mergeCell ref="B42:B44"/>
    <mergeCell ref="B51:B52"/>
    <mergeCell ref="B58:B59"/>
    <mergeCell ref="B45:B48"/>
    <mergeCell ref="A21:A57"/>
    <mergeCell ref="B53:B57"/>
    <mergeCell ref="B35:B36"/>
    <mergeCell ref="F46:F48"/>
    <mergeCell ref="G46:G48"/>
    <mergeCell ref="F2:F3"/>
    <mergeCell ref="D38:D41"/>
    <mergeCell ref="F5:F6"/>
    <mergeCell ref="G5:G6"/>
    <mergeCell ref="E5:E6"/>
    <mergeCell ref="E13:E17"/>
    <mergeCell ref="E38:E41"/>
    <mergeCell ref="E26:E32"/>
  </mergeCells>
  <printOptions horizontalCentered="1"/>
  <pageMargins left="0.27" right="0.32" top="1.03" bottom="0.77" header="0.18" footer="0.5118110236220472"/>
  <pageSetup horizontalDpi="600" verticalDpi="600" orientation="portrait" paperSize="9" scale="70" r:id="rId1"/>
  <headerFooter alignWithMargins="0">
    <oddHeader>&amp;RZałącznik nr 5 do uchwały  Nr XL/627/09 Rady Miejskiej w Nysie z dnia 29 grudnia 2009r.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Nysa Wydział Rolnictwa i Ochrony Środowiska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Rudkowski</dc:creator>
  <cp:keywords/>
  <dc:description/>
  <cp:lastModifiedBy>Długosz</cp:lastModifiedBy>
  <cp:lastPrinted>2009-12-30T08:59:53Z</cp:lastPrinted>
  <dcterms:created xsi:type="dcterms:W3CDTF">2004-10-11T13:06:28Z</dcterms:created>
  <dcterms:modified xsi:type="dcterms:W3CDTF">2009-12-30T08:59:58Z</dcterms:modified>
  <cp:category/>
  <cp:version/>
  <cp:contentType/>
  <cp:contentStatus/>
</cp:coreProperties>
</file>